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https://churchofengland-my.sharepoint.com/personal/sherri_wood_churchofengland_org/Documents/Desktop/"/>
    </mc:Choice>
  </mc:AlternateContent>
  <xr:revisionPtr revIDLastSave="0" documentId="8_{703E612B-2A2B-4865-8018-C0E9C6909DFF}" xr6:coauthVersionLast="47" xr6:coauthVersionMax="47" xr10:uidLastSave="{00000000-0000-0000-0000-000000000000}"/>
  <bookViews>
    <workbookView xWindow="-120" yWindow="-120" windowWidth="29040" windowHeight="15720" xr2:uid="{00000000-000D-0000-FFFF-FFFF00000000}"/>
  </bookViews>
  <sheets>
    <sheet name="NWC Log" sheetId="1" r:id="rId1"/>
    <sheet name="Background data" sheetId="3" state="hidden" r:id="rId2"/>
  </sheets>
  <definedNames>
    <definedName name="ConditionAffect">'Background data'!$K$5:$K$9</definedName>
    <definedName name="EthnicBackground">'Background data'!$F$5:$F$24</definedName>
    <definedName name="FreeSchoolMeals">'Background data'!$I$5:$I$10</definedName>
    <definedName name="Groups">'NWC Log'!$B$19:$C$38</definedName>
    <definedName name="Health">'Background data'!$J$5:$J$7</definedName>
    <definedName name="Impairment">'Background data'!$L$5:$L$9</definedName>
    <definedName name="LeadershipRoles">'Background data'!$B$5:$B$17</definedName>
    <definedName name="Occupation">'Background data'!$G$5:$G$15</definedName>
    <definedName name="School">'Background data'!$H$5:$H$24</definedName>
    <definedName name="Sex">'Background data'!$E$5:$E$8</definedName>
    <definedName name="YesNoUnsure">'Background data'!$C$5:$C$7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4" i="1" l="1" a="1"/>
  <c r="F14" i="1" s="1"/>
  <c r="M14" i="1" a="1"/>
  <c r="M14" i="1" s="1"/>
  <c r="L14" i="1" a="1"/>
  <c r="L14" i="1" s="1"/>
  <c r="K14" i="1" a="1"/>
  <c r="K14" i="1" s="1"/>
  <c r="E14" i="1" a="1"/>
  <c r="E14" i="1" s="1"/>
  <c r="D14" i="1" a="1"/>
  <c r="D14" i="1" s="1"/>
  <c r="J14" i="1" a="1"/>
  <c r="J14" i="1" s="1"/>
  <c r="G14" i="1" a="1"/>
  <c r="G14" i="1" s="1"/>
  <c r="H14" i="1" a="1"/>
  <c r="H14" i="1" s="1"/>
  <c r="I14" i="1" a="1"/>
  <c r="I14" i="1" s="1"/>
  <c r="M13" i="1" l="1"/>
  <c r="L13" i="1"/>
  <c r="K13" i="1"/>
  <c r="J13" i="1"/>
  <c r="I13" i="1"/>
  <c r="H13" i="1"/>
  <c r="G13" i="1"/>
  <c r="F13" i="1"/>
  <c r="E13" i="1"/>
  <c r="D13"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<sst xmlns="http://schemas.openxmlformats.org/spreadsheetml/2006/main" count="180" uniqueCount="131">
  <si>
    <t>Name of diocese</t>
  </si>
  <si>
    <t>Last updated</t>
  </si>
  <si>
    <t>Status notes</t>
  </si>
  <si>
    <t>Feel free to use this box to include any notes on the status update that you may find useful for future reference or for others in your team</t>
  </si>
  <si>
    <t>Baseline year</t>
  </si>
  <si>
    <t>Year 1</t>
  </si>
  <si>
    <t>Year 2</t>
  </si>
  <si>
    <t>Year 3</t>
  </si>
  <si>
    <t>Year 4</t>
  </si>
  <si>
    <t>Year 5</t>
  </si>
  <si>
    <t>Year 6</t>
  </si>
  <si>
    <t>Year 7</t>
  </si>
  <si>
    <t>Year 8</t>
  </si>
  <si>
    <t>Year 9</t>
  </si>
  <si>
    <t>Year 10</t>
  </si>
  <si>
    <t>add your own figure here for a baseline year for reference if desired</t>
  </si>
  <si>
    <t>Name</t>
  </si>
  <si>
    <t>Date (approx)</t>
  </si>
  <si>
    <t>Project or group (optional)</t>
  </si>
  <si>
    <t>Yes</t>
  </si>
  <si>
    <t>Oversees childrens ministry (paid)</t>
  </si>
  <si>
    <t>Oversees other area of ministry in church (e.g. worship, home groups, welcome etc.)</t>
  </si>
  <si>
    <r>
      <rPr>
        <sz val="10"/>
        <color theme="1"/>
        <rFont val="Arial"/>
      </rPr>
      <t xml:space="preserve">Project C </t>
    </r>
    <r>
      <rPr>
        <i/>
        <sz val="10"/>
        <color theme="1"/>
        <rFont val="Arial"/>
      </rPr>
      <t>(Dummy data)</t>
    </r>
  </si>
  <si>
    <t>Project C (Dummy data)</t>
  </si>
  <si>
    <t>Completed licensed lay ministry or other similar programme</t>
  </si>
  <si>
    <r>
      <rPr>
        <sz val="10"/>
        <color theme="1"/>
        <rFont val="Arial"/>
      </rPr>
      <t xml:space="preserve">Training course D </t>
    </r>
    <r>
      <rPr>
        <i/>
        <sz val="10"/>
        <color theme="1"/>
        <rFont val="Arial"/>
      </rPr>
      <t>(Dummy data)</t>
    </r>
  </si>
  <si>
    <t>Training course D (Dummy data)</t>
  </si>
  <si>
    <t>Lay minister (volunteer) overseeing church, congregation or new worshipping community (e.g. focal minister, service pastor, etc.)</t>
  </si>
  <si>
    <t>No</t>
  </si>
  <si>
    <t>Leader of Messy church</t>
  </si>
  <si>
    <t>Oversees youth ministry (unpaid)</t>
  </si>
  <si>
    <t>BEWARE OF EDITING THIS SHEET - YOU MAY 'BREAK' THE TOOL. IF YOU WISH TO EDIT SOMETHING, BE CAUTIOUS OF WHAT IMPACT IT MAY HAVE TO THE DROP DOWNS AND CONDITIONAL FORMATING</t>
  </si>
  <si>
    <t>Leadership roles</t>
  </si>
  <si>
    <t>Yes/No/Unsure</t>
  </si>
  <si>
    <t>Age</t>
  </si>
  <si>
    <t>Sex</t>
  </si>
  <si>
    <t>Ethnic background</t>
  </si>
  <si>
    <t>Main household owner occupation aged 14</t>
  </si>
  <si>
    <t>School</t>
  </si>
  <si>
    <t>Free school meals</t>
  </si>
  <si>
    <t>Health condition</t>
  </si>
  <si>
    <t>Condition affects activities</t>
  </si>
  <si>
    <t>Impairment</t>
  </si>
  <si>
    <t>Accepted for ordination training</t>
  </si>
  <si>
    <t>Male</t>
  </si>
  <si>
    <t>White English/ Welsh/ Scottish/ Northern Irish/ British</t>
  </si>
  <si>
    <t>Modern professional &amp; traditional professional occupations such as: clergy, teacher, nurse, physiotherapist, social worker, musician, police officer (sergeant or above), software designer, accountant, solicitor, medical practitioner, scientist, civil/mechanical engineer.</t>
  </si>
  <si>
    <t>State-run or state-funded school - non-selective</t>
  </si>
  <si>
    <t>Yes, limited a lot</t>
  </si>
  <si>
    <t>Lay minister (paid) overseeing church, congregation or new worshipping community (e.g. focal minister, service pastor, etc.)</t>
  </si>
  <si>
    <t>Female</t>
  </si>
  <si>
    <t>White Irish</t>
  </si>
  <si>
    <t>Senior, middle or junior managers or administrators such as: finance manager, chief executive, large business owner, office manager, retail manager, bank manager, restaurant manager, warehouse manager.</t>
  </si>
  <si>
    <t>State-run or state-funded school - selective on academic, faith or other grounds</t>
  </si>
  <si>
    <t>Yes, limited a little</t>
  </si>
  <si>
    <t>Partial</t>
  </si>
  <si>
    <t>Unsure</t>
  </si>
  <si>
    <t>Prefer not to say</t>
  </si>
  <si>
    <t>White Gypsy or Irish Traveller</t>
  </si>
  <si>
    <t>Clerical and intermediate occupations such as: secretary, personal assistant, call centre agent, clerical worker, nursery nurse.</t>
  </si>
  <si>
    <t>Independent or fee-paying school - no bursary</t>
  </si>
  <si>
    <t>Not applicable (finished school before 1980 or went to school overseas)</t>
  </si>
  <si>
    <t>Declined to respond</t>
  </si>
  <si>
    <t>Full</t>
  </si>
  <si>
    <t>Any other White background</t>
  </si>
  <si>
    <t>Technical and craft occupations such as: motor mechanic, plumber, printer, electrician, gardener, train driver.</t>
  </si>
  <si>
    <t>Independent or fee-paying school – where I received a means tested bursary covering 90% or more of the total cost of attending throughout my time there</t>
  </si>
  <si>
    <t>I don’t know</t>
  </si>
  <si>
    <t>White and Black Caribbean</t>
  </si>
  <si>
    <t>Routine, semi-routine manual and service occupations such as: postal worker, machine operative, security guard, caretaker, farm worker, catering assistant, sales assistant, HGV driver, cleaner, porter, packer, labourer, waiter/waitress, bar staff.</t>
  </si>
  <si>
    <t>Attended school outside the UK</t>
  </si>
  <si>
    <t>Oversees youth ministry (paid)</t>
  </si>
  <si>
    <t>White and Black African</t>
  </si>
  <si>
    <t>Long-term unemployed (claimed Jobseeker’s Allowance or earlier unemployment benefit for more than a year)</t>
  </si>
  <si>
    <t>Other</t>
  </si>
  <si>
    <t>Oversees children &amp; youth ministry (paid)</t>
  </si>
  <si>
    <t>White and Asian</t>
  </si>
  <si>
    <t>Small business owners who employed less than 25 people such as: corner shop owners, small plumbing companies, retail shop owner, single restaurant or cafe owner, taxi owner, garage owner.</t>
  </si>
  <si>
    <t>Oversees childrens ministry (unpaid)</t>
  </si>
  <si>
    <t>Any other mixed/ multiple ethnic background</t>
  </si>
  <si>
    <t>Other such as: retired, this question does not apply to me</t>
  </si>
  <si>
    <t>Indian</t>
  </si>
  <si>
    <t>Oversees children &amp; youth ministry (unpaid)</t>
  </si>
  <si>
    <t>Pakistani</t>
  </si>
  <si>
    <t>Bangladeshi</t>
  </si>
  <si>
    <t>Chinese</t>
  </si>
  <si>
    <t>Other role not listed (please describe to right)</t>
  </si>
  <si>
    <t>Any other Asian background</t>
  </si>
  <si>
    <t>African</t>
  </si>
  <si>
    <t>Caribbean</t>
  </si>
  <si>
    <t>Any other Black/ African/ Caribbean background</t>
  </si>
  <si>
    <t>Arab</t>
  </si>
  <si>
    <t>Any other ethnic group</t>
  </si>
  <si>
    <t>Number of New Worshipping Communities Log - Shared Outcomes Framework</t>
  </si>
  <si>
    <t>DRAFT 1 - 28Oct25</t>
  </si>
  <si>
    <t>Does it meet NWC definition?</t>
  </si>
  <si>
    <r>
      <t xml:space="preserve">A New Worshipping Community is: 
- </t>
    </r>
    <r>
      <rPr>
        <b/>
        <sz val="10"/>
        <color theme="1"/>
        <rFont val="Arial"/>
        <family val="2"/>
      </rPr>
      <t>New</t>
    </r>
    <r>
      <rPr>
        <sz val="10"/>
        <color theme="1"/>
        <rFont val="Arial"/>
        <family val="2"/>
      </rPr>
      <t xml:space="preserve"> - The aim of the New Worshipping Community is to reach people who are currently not attending church and to make new Christian disciples. 
- </t>
    </r>
    <r>
      <rPr>
        <b/>
        <sz val="10"/>
        <color theme="1"/>
        <rFont val="Arial"/>
        <family val="2"/>
      </rPr>
      <t>Worshipping</t>
    </r>
    <r>
      <rPr>
        <sz val="10"/>
        <color theme="1"/>
        <rFont val="Arial"/>
        <family val="2"/>
      </rPr>
      <t xml:space="preserve"> – The purpose of the community is the worship of Jesus Christ and to help people grow in the maturity of their faith.  This can be seen through its practices which will have multiple of the hallmarks of worship from: prayer, scripture, praise, sacrament, and acts of service.   
- </t>
    </r>
    <r>
      <rPr>
        <b/>
        <sz val="10"/>
        <color theme="1"/>
        <rFont val="Arial"/>
        <family val="2"/>
      </rPr>
      <t>Community</t>
    </r>
    <r>
      <rPr>
        <sz val="10"/>
        <color theme="1"/>
        <rFont val="Arial"/>
        <family val="2"/>
      </rPr>
      <t xml:space="preserve"> – Meets together in person or online regularly (i.e. at least once a month), and is connected with the wider Church through the parish church, deanery or diocese. </t>
    </r>
  </si>
  <si>
    <t>Definition of 'New Worshipping Community' used</t>
  </si>
  <si>
    <t>Project A (Dummy data)</t>
  </si>
  <si>
    <r>
      <t xml:space="preserve">Project A </t>
    </r>
    <r>
      <rPr>
        <i/>
        <sz val="10"/>
        <color theme="1"/>
        <rFont val="Arial"/>
        <family val="2"/>
      </rPr>
      <t>(Dummy data)</t>
    </r>
  </si>
  <si>
    <t>Name of the project, initiative, individual, training course etc. this NWC is associated with. This is for ease of tracking for the project and is optional. Groups can be added to the dropdown using the sheet...........</t>
  </si>
  <si>
    <r>
      <t>If you wish, you can list in the table below any names of projects, initiatives or individuals who may be involved in supporting starting New Worshipping Communities, to keep track of specific efforts for your own purposes. (</t>
    </r>
    <r>
      <rPr>
        <i/>
        <sz val="10"/>
        <color theme="1"/>
        <rFont val="Arial"/>
      </rPr>
      <t>Note: dummy data is included in template for illustration and should be deleted before use</t>
    </r>
    <r>
      <rPr>
        <sz val="10"/>
        <color theme="1"/>
        <rFont val="Arial"/>
      </rPr>
      <t>).</t>
    </r>
  </si>
  <si>
    <t>Name of the New Worshipping Community</t>
  </si>
  <si>
    <r>
      <rPr>
        <sz val="10"/>
        <color theme="1"/>
        <rFont val="Arial"/>
        <family val="2"/>
      </rPr>
      <t xml:space="preserve">Ramblers Church </t>
    </r>
    <r>
      <rPr>
        <i/>
        <sz val="10"/>
        <color theme="1"/>
        <rFont val="Arial"/>
        <family val="2"/>
      </rPr>
      <t>(example)</t>
    </r>
  </si>
  <si>
    <r>
      <rPr>
        <sz val="10"/>
        <color theme="1"/>
        <rFont val="Arial"/>
        <family val="2"/>
      </rPr>
      <t xml:space="preserve">St Andrews Youth congregation </t>
    </r>
    <r>
      <rPr>
        <i/>
        <sz val="10"/>
        <color theme="1"/>
        <rFont val="Arial"/>
        <family val="2"/>
      </rPr>
      <t>(example)</t>
    </r>
  </si>
  <si>
    <r>
      <rPr>
        <sz val="10"/>
        <color theme="1"/>
        <rFont val="Arial"/>
        <family val="2"/>
      </rPr>
      <t xml:space="preserve">Alder school NWC </t>
    </r>
    <r>
      <rPr>
        <i/>
        <sz val="10"/>
        <color theme="1"/>
        <rFont val="Arial"/>
        <family val="2"/>
      </rPr>
      <t>(example)</t>
    </r>
  </si>
  <si>
    <t xml:space="preserve">Identify if the group or congregation meets the  definition of an NWC above </t>
  </si>
  <si>
    <t>None</t>
  </si>
  <si>
    <t>Number of New Worshipping Communities started</t>
  </si>
  <si>
    <r>
      <rPr>
        <sz val="10"/>
        <color theme="1"/>
        <rFont val="Arial"/>
      </rPr>
      <t xml:space="preserve">NWC support programme B </t>
    </r>
    <r>
      <rPr>
        <i/>
        <sz val="10"/>
        <color theme="1"/>
        <rFont val="Arial"/>
      </rPr>
      <t>(Dummy data)</t>
    </r>
  </si>
  <si>
    <t>NWC support programme B (Dummy data)</t>
  </si>
  <si>
    <r>
      <rPr>
        <sz val="10"/>
        <color theme="1"/>
        <rFont val="Arial"/>
        <family val="2"/>
      </rPr>
      <t xml:space="preserve">Messy Church A </t>
    </r>
    <r>
      <rPr>
        <i/>
        <sz val="10"/>
        <color theme="1"/>
        <rFont val="Arial"/>
        <family val="2"/>
      </rPr>
      <t>(example)</t>
    </r>
  </si>
  <si>
    <r>
      <rPr>
        <sz val="10"/>
        <color theme="1"/>
        <rFont val="Arial"/>
        <family val="2"/>
      </rPr>
      <t xml:space="preserve">Café Church Easthampton </t>
    </r>
    <r>
      <rPr>
        <i/>
        <sz val="10"/>
        <color theme="1"/>
        <rFont val="Arial"/>
        <family val="2"/>
      </rPr>
      <t>(example)</t>
    </r>
  </si>
  <si>
    <r>
      <t xml:space="preserve">All saints @4 </t>
    </r>
    <r>
      <rPr>
        <i/>
        <sz val="10"/>
        <color theme="1"/>
        <rFont val="Arial"/>
        <family val="2"/>
      </rPr>
      <t>(example)</t>
    </r>
  </si>
  <si>
    <r>
      <rPr>
        <sz val="10"/>
        <color theme="1"/>
        <rFont val="Arial"/>
        <family val="2"/>
      </rPr>
      <t xml:space="preserve">New Church </t>
    </r>
    <r>
      <rPr>
        <i/>
        <sz val="10"/>
        <color theme="1"/>
        <rFont val="Arial"/>
        <family val="2"/>
      </rPr>
      <t>(example)</t>
    </r>
  </si>
  <si>
    <r>
      <t xml:space="preserve">Kings Arms NWC </t>
    </r>
    <r>
      <rPr>
        <i/>
        <sz val="10"/>
        <color theme="1"/>
        <rFont val="Arial"/>
        <family val="2"/>
      </rPr>
      <t>(example)</t>
    </r>
  </si>
  <si>
    <r>
      <rPr>
        <sz val="10"/>
        <color theme="1"/>
        <rFont val="Arial"/>
        <family val="2"/>
      </rPr>
      <t xml:space="preserve">Hope online congregation </t>
    </r>
    <r>
      <rPr>
        <i/>
        <sz val="10"/>
        <color theme="1"/>
        <rFont val="Arial"/>
        <family val="2"/>
      </rPr>
      <t>(example)</t>
    </r>
  </si>
  <si>
    <r>
      <rPr>
        <sz val="10"/>
        <color theme="1"/>
        <rFont val="Arial"/>
        <family val="2"/>
      </rPr>
      <t xml:space="preserve">Messy Church </t>
    </r>
    <r>
      <rPr>
        <i/>
        <sz val="10"/>
        <color theme="1"/>
        <rFont val="Arial"/>
        <family val="2"/>
      </rPr>
      <t>(example)</t>
    </r>
  </si>
  <si>
    <t>Identify if the NWC has newly started meeting, or has recently met the definition (having previously been a different type of group)</t>
  </si>
  <si>
    <t>Notes (e.g. Type of NWC)</t>
  </si>
  <si>
    <t>This column can be used for any other notes e.g. the type of New Worshipping Community, or other information as desired. (Note: If storing personal data e.g. individuals names, ensure GDPR compliance is met)</t>
  </si>
  <si>
    <t xml:space="preserve">If you need more lines on the table above for more new NWCs, you can add them above this line and a new line will be created in the table and counted in the figures above. </t>
  </si>
  <si>
    <t>Year 1 start date</t>
  </si>
  <si>
    <t>Add your baseline year dates here if desired, or use Year 1 as baseline year</t>
  </si>
  <si>
    <t>Name of NWC development Project, initiative, individual etc.</t>
  </si>
  <si>
    <t>Approximate date the New Worshipping Community first met the definition</t>
  </si>
  <si>
    <t>Has it newly started (or newly met definition for first time)?</t>
  </si>
  <si>
    <r>
      <t>Another church (</t>
    </r>
    <r>
      <rPr>
        <i/>
        <sz val="10"/>
        <color rgb="FF000000"/>
        <rFont val="Arial"/>
        <family val="2"/>
        <scheme val="minor"/>
      </rPr>
      <t>example</t>
    </r>
    <r>
      <rPr>
        <sz val="10"/>
        <color rgb="FF000000"/>
        <rFont val="Arial"/>
        <scheme val="minor"/>
      </rPr>
      <t>)</t>
    </r>
  </si>
  <si>
    <t>This start date is required in order to add correct years to the summary table below. Enter the date as the first day of the year you wish to start counting from</t>
  </si>
  <si>
    <t>Add a date when last updated the log for your own record tracking</t>
  </si>
  <si>
    <t>Find the full guidance for Number of New Worshipping Communities here https://churchsupporthub.org/all-resources/number-of-new-worshipping-communities-shared-outcomes-framework/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</si>
</sst>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d&quot; &quot;mmmm&quot; &quot;yyyy"/>
  </numFmts>
  <fonts count="22" x14ac:knownFonts="1">
    <font>
      <sz val="10"/>
      <color rgb="FF000000"/>
      <name val="Arial"/>
      <scheme val="minor"/>
    </font>
    <font>
      <sz val="10"/>
      <color theme="1"/>
      <name val="Arial"/>
      <scheme val="minor"/>
    </font>
    <font>
      <b/>
      <sz val="24"/>
      <color theme="1"/>
      <name val="Arial"/>
      <scheme val="minor"/>
    </font>
    <font>
      <b/>
      <sz val="10"/>
      <color theme="1"/>
      <name val="Arial"/>
      <scheme val="minor"/>
    </font>
    <font>
      <sz val="10"/>
      <name val="Arial"/>
    </font>
    <font>
      <i/>
      <sz val="10"/>
      <color theme="1"/>
      <name val="Arial"/>
      <scheme val="minor"/>
    </font>
    <font>
      <b/>
      <sz val="11"/>
      <color theme="1"/>
      <name val="Arial"/>
      <scheme val="minor"/>
    </font>
    <font>
      <sz val="10"/>
      <color theme="1"/>
      <name val="Arial"/>
    </font>
    <font>
      <b/>
      <sz val="10"/>
      <color rgb="FFFF0000"/>
      <name val="Arial"/>
    </font>
    <font>
      <i/>
      <sz val="10"/>
      <color theme="1"/>
      <name val="Arial"/>
    </font>
    <font>
      <u/>
      <sz val="10"/>
      <color theme="10"/>
      <name val="Arial"/>
      <scheme val="minor"/>
    </font>
    <font>
      <b/>
      <sz val="11"/>
      <color theme="1"/>
      <name val="Arial"/>
      <family val="2"/>
      <scheme val="minor"/>
    </font>
    <font>
      <sz val="10"/>
      <color theme="1"/>
      <name val="Arial"/>
      <family val="2"/>
    </font>
    <font>
      <b/>
      <sz val="10"/>
      <color theme="1"/>
      <name val="Arial"/>
      <family val="2"/>
    </font>
    <font>
      <b/>
      <sz val="10"/>
      <color theme="1"/>
      <name val="Arial"/>
      <family val="2"/>
      <scheme val="minor"/>
    </font>
    <font>
      <u/>
      <sz val="11"/>
      <color theme="10"/>
      <name val="Arial"/>
      <family val="2"/>
      <scheme val="minor"/>
    </font>
    <font>
      <i/>
      <sz val="10"/>
      <color theme="1"/>
      <name val="Arial"/>
      <family val="2"/>
      <scheme val="minor"/>
    </font>
    <font>
      <sz val="10"/>
      <color theme="1"/>
      <name val="Arial"/>
      <family val="2"/>
      <scheme val="minor"/>
    </font>
    <font>
      <i/>
      <sz val="10"/>
      <color theme="1"/>
      <name val="Arial"/>
      <family val="2"/>
    </font>
    <font>
      <b/>
      <sz val="10"/>
      <color theme="0"/>
      <name val="Arial"/>
      <family val="2"/>
      <scheme val="minor"/>
    </font>
    <font>
      <i/>
      <sz val="10"/>
      <color rgb="FF000000"/>
      <name val="Arial"/>
      <family val="2"/>
      <scheme val="minor"/>
    </font>
    <font>
      <sz val="10"/>
      <color rgb="FF000000"/>
      <name val="Arial"/>
      <family val="2"/>
      <scheme val="minor"/>
    </font>
  </fonts>
  <fills count="6">
    <fill>
      <patternFill patternType="none"/>
    </fill>
    <fill>
      <patternFill patternType="gray125"/>
    </fill>
    <fill>
      <patternFill patternType="solid">
        <fgColor rgb="FFCFE2F3"/>
        <bgColor rgb="FFCFE2F3"/>
      </patternFill>
    </fill>
    <fill>
      <patternFill patternType="solid">
        <fgColor rgb="FFFFF2CC"/>
        <bgColor rgb="FFFFF2CC"/>
      </patternFill>
    </fill>
    <fill>
      <patternFill patternType="solid">
        <fgColor theme="0"/>
        <bgColor theme="0"/>
      </patternFill>
    </fill>
    <fill>
      <patternFill patternType="solid">
        <fgColor theme="0"/>
        <bgColor rgb="FFFFF2CC"/>
      </patternFill>
    </fill>
  </fills>
  <borders count="28">
    <border>
      <left/>
      <right/>
      <top/>
      <bottom/>
      <diagonal/>
    </border>
    <border>
      <left style="thick">
        <color rgb="FF000000"/>
      </left>
      <right style="thin">
        <color rgb="FF000000"/>
      </right>
      <top style="thick">
        <color rgb="FF000000"/>
      </top>
      <bottom style="thin">
        <color rgb="FF000000"/>
      </bottom>
      <diagonal/>
    </border>
    <border>
      <left style="thin">
        <color rgb="FF000000"/>
      </left>
      <right style="thick">
        <color rgb="FF000000"/>
      </right>
      <top style="thick">
        <color rgb="FF000000"/>
      </top>
      <bottom style="thin">
        <color rgb="FF000000"/>
      </bottom>
      <diagonal/>
    </border>
    <border>
      <left style="thick">
        <color rgb="FF000000"/>
      </left>
      <right style="thin">
        <color rgb="FF000000"/>
      </right>
      <top style="thin">
        <color rgb="FF000000"/>
      </top>
      <bottom style="thick">
        <color rgb="FF000000"/>
      </bottom>
      <diagonal/>
    </border>
    <border>
      <left style="thin">
        <color rgb="FF000000"/>
      </left>
      <right style="thick">
        <color rgb="FF000000"/>
      </right>
      <top style="thin">
        <color rgb="FF000000"/>
      </top>
      <bottom style="thick">
        <color rgb="FF000000"/>
      </bottom>
      <diagonal/>
    </border>
    <border>
      <left style="thick">
        <color rgb="FF000000"/>
      </left>
      <right/>
      <top style="thick">
        <color rgb="FF000000"/>
      </top>
      <bottom/>
      <diagonal/>
    </border>
    <border>
      <left/>
      <right/>
      <top style="thick">
        <color rgb="FF000000"/>
      </top>
      <bottom/>
      <diagonal/>
    </border>
    <border>
      <left style="thin">
        <color rgb="FF000000"/>
      </left>
      <right style="thin">
        <color rgb="FF000000"/>
      </right>
      <top style="thick">
        <color rgb="FF000000"/>
      </top>
      <bottom/>
      <diagonal/>
    </border>
    <border>
      <left style="thin">
        <color rgb="FF000000"/>
      </left>
      <right style="thick">
        <color rgb="FF000000"/>
      </right>
      <top style="thick">
        <color rgb="FF000000"/>
      </top>
      <bottom/>
      <diagonal/>
    </border>
    <border>
      <left style="thick">
        <color rgb="FF000000"/>
      </left>
      <right/>
      <top/>
      <bottom/>
      <diagonal/>
    </border>
    <border>
      <left style="thin">
        <color rgb="FF000000"/>
      </left>
      <right style="thin">
        <color rgb="FF000000"/>
      </right>
      <top/>
      <bottom style="thin">
        <color rgb="FF000000"/>
      </bottom>
      <diagonal/>
    </border>
    <border>
      <left style="thin">
        <color rgb="FF000000"/>
      </left>
      <right style="thick">
        <color rgb="FF000000"/>
      </right>
      <top/>
      <bottom style="thin">
        <color rgb="FF000000"/>
      </bottom>
      <diagonal/>
    </border>
    <border>
      <left style="thick">
        <color rgb="FF000000"/>
      </left>
      <right/>
      <top/>
      <bottom style="thick">
        <color rgb="FF000000"/>
      </bottom>
      <diagonal/>
    </border>
    <border>
      <left style="thin">
        <color rgb="FF000000"/>
      </left>
      <right style="thin">
        <color rgb="FF000000"/>
      </right>
      <top/>
      <bottom style="thick">
        <color rgb="FF000000"/>
      </bottom>
      <diagonal/>
    </border>
    <border>
      <left style="thin">
        <color rgb="FF000000"/>
      </left>
      <right style="thick">
        <color rgb="FF000000"/>
      </right>
      <top/>
      <bottom style="thick">
        <color rgb="FF000000"/>
      </bottom>
      <diagonal/>
    </border>
    <border>
      <left/>
      <right style="thick">
        <color rgb="FF000000"/>
      </right>
      <top style="thick">
        <color rgb="FF000000"/>
      </top>
      <bottom/>
      <diagonal/>
    </border>
    <border>
      <left/>
      <right style="thick">
        <color rgb="FF000000"/>
      </right>
      <top/>
      <bottom/>
      <diagonal/>
    </border>
    <border>
      <left/>
      <right style="thick">
        <color rgb="FF000000"/>
      </right>
      <top/>
      <bottom style="thick">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s>
  <cellStyleXfs count="2">
    <xf numFmtId="0" fontId="0" fillId="0" borderId="0"/>
    <xf numFmtId="0" fontId="10" fillId="0" borderId="0" applyNumberFormat="0" applyFill="0" applyBorder="0" applyAlignment="0" applyProtection="0"/>
  </cellStyleXfs>
  <cellXfs count="68">
    <xf numFmtId="0" fontId="0" fillId="0" borderId="0" xfId="0"/>
    <xf numFmtId="0" fontId="1" fillId="0" borderId="0" xfId="0" applyFont="1"/>
    <xf numFmtId="0" fontId="2" fillId="0" borderId="0" xfId="0" applyFont="1" applyAlignment="1">
      <alignment vertical="center"/>
    </xf>
    <xf numFmtId="0" fontId="1" fillId="2" borderId="2" xfId="0" applyFont="1" applyFill="1" applyBorder="1" applyAlignment="1">
      <alignment horizontal="left" vertical="center"/>
    </xf>
    <xf numFmtId="164" fontId="1" fillId="2" borderId="4" xfId="0" applyNumberFormat="1" applyFont="1" applyFill="1" applyBorder="1" applyAlignment="1">
      <alignment horizontal="left" vertical="center"/>
    </xf>
    <xf numFmtId="0" fontId="5" fillId="3" borderId="0" xfId="0" applyFont="1" applyFill="1" applyAlignment="1">
      <alignment wrapText="1"/>
    </xf>
    <xf numFmtId="0" fontId="1" fillId="3" borderId="0" xfId="0" applyFont="1" applyFill="1"/>
    <xf numFmtId="0" fontId="3" fillId="0" borderId="0" xfId="0" applyFont="1" applyAlignment="1">
      <alignment vertical="center" wrapText="1"/>
    </xf>
    <xf numFmtId="0" fontId="3" fillId="0" borderId="6" xfId="0" applyFont="1" applyBorder="1"/>
    <xf numFmtId="0" fontId="3" fillId="0" borderId="7" xfId="0" applyFont="1" applyBorder="1" applyAlignment="1">
      <alignment horizontal="center"/>
    </xf>
    <xf numFmtId="0" fontId="3" fillId="0" borderId="8" xfId="0" applyFont="1" applyBorder="1" applyAlignment="1">
      <alignment horizontal="center"/>
    </xf>
    <xf numFmtId="0" fontId="5" fillId="2" borderId="0" xfId="0" applyFont="1" applyFill="1" applyAlignment="1">
      <alignment wrapText="1"/>
    </xf>
    <xf numFmtId="0" fontId="1" fillId="0" borderId="10" xfId="0" applyFont="1" applyBorder="1" applyAlignment="1">
      <alignment horizontal="center" wrapText="1"/>
    </xf>
    <xf numFmtId="0" fontId="1" fillId="0" borderId="11" xfId="0" applyFont="1" applyBorder="1" applyAlignment="1">
      <alignment horizontal="center" wrapText="1"/>
    </xf>
    <xf numFmtId="0" fontId="5" fillId="2" borderId="13" xfId="0" applyFont="1" applyFill="1" applyBorder="1" applyAlignment="1">
      <alignment wrapText="1"/>
    </xf>
    <xf numFmtId="0" fontId="3" fillId="0" borderId="0" xfId="0" applyFont="1"/>
    <xf numFmtId="0" fontId="1" fillId="0" borderId="0" xfId="0" applyFont="1" applyAlignment="1">
      <alignment vertical="center"/>
    </xf>
    <xf numFmtId="164" fontId="1" fillId="0" borderId="0" xfId="0" applyNumberFormat="1" applyFont="1" applyAlignment="1">
      <alignment horizontal="center" vertical="center"/>
    </xf>
    <xf numFmtId="0" fontId="1" fillId="0" borderId="0" xfId="0" applyFont="1" applyAlignment="1">
      <alignment horizontal="center" vertical="center"/>
    </xf>
    <xf numFmtId="0" fontId="8" fillId="0" borderId="0" xfId="0" applyFont="1"/>
    <xf numFmtId="0" fontId="3" fillId="0" borderId="18" xfId="0" applyFont="1" applyBorder="1"/>
    <xf numFmtId="0" fontId="1" fillId="0" borderId="19" xfId="0" applyFont="1" applyBorder="1"/>
    <xf numFmtId="0" fontId="1" fillId="0" borderId="0" xfId="0" applyFont="1" applyAlignment="1">
      <alignment wrapText="1"/>
    </xf>
    <xf numFmtId="0" fontId="1" fillId="0" borderId="19" xfId="0" applyFont="1" applyBorder="1" applyAlignment="1">
      <alignment wrapText="1"/>
    </xf>
    <xf numFmtId="0" fontId="1" fillId="0" borderId="10" xfId="0" applyFont="1" applyBorder="1" applyAlignment="1">
      <alignment wrapText="1"/>
    </xf>
    <xf numFmtId="0" fontId="16" fillId="3" borderId="0" xfId="0" applyFont="1" applyFill="1"/>
    <xf numFmtId="0" fontId="16" fillId="3" borderId="0" xfId="0" applyFont="1" applyFill="1" applyAlignment="1">
      <alignment wrapText="1"/>
    </xf>
    <xf numFmtId="0" fontId="12" fillId="0" borderId="0" xfId="0" applyFont="1" applyAlignment="1">
      <alignment vertical="center"/>
    </xf>
    <xf numFmtId="0" fontId="19" fillId="0" borderId="0" xfId="0" applyFont="1" applyAlignment="1">
      <alignment horizontal="left" vertical="center"/>
    </xf>
    <xf numFmtId="0" fontId="17" fillId="0" borderId="0" xfId="0" applyFont="1" applyAlignment="1">
      <alignment horizontal="center" vertical="center"/>
    </xf>
    <xf numFmtId="0" fontId="19" fillId="0" borderId="0" xfId="0" applyFont="1" applyAlignment="1">
      <alignment horizontal="center" vertical="center" wrapText="1"/>
    </xf>
    <xf numFmtId="0" fontId="15" fillId="0" borderId="0" xfId="1" applyFont="1" applyAlignment="1"/>
    <xf numFmtId="0" fontId="15" fillId="4" borderId="0" xfId="1" applyFont="1" applyFill="1" applyAlignment="1">
      <alignment vertical="center"/>
    </xf>
    <xf numFmtId="0" fontId="1" fillId="0" borderId="13" xfId="0" applyFont="1" applyBorder="1" applyAlignment="1">
      <alignment horizontal="center" vertical="center"/>
    </xf>
    <xf numFmtId="0" fontId="1" fillId="0" borderId="14" xfId="0" applyFont="1" applyBorder="1" applyAlignment="1">
      <alignment horizontal="center" vertical="center"/>
    </xf>
    <xf numFmtId="0" fontId="5" fillId="5" borderId="0" xfId="0" applyFont="1" applyFill="1" applyAlignment="1">
      <alignment wrapText="1"/>
    </xf>
    <xf numFmtId="0" fontId="17" fillId="0" borderId="0" xfId="0" applyFont="1"/>
    <xf numFmtId="0" fontId="3" fillId="0" borderId="1" xfId="0" applyFont="1" applyBorder="1" applyAlignment="1">
      <alignment horizontal="center" vertical="center"/>
    </xf>
    <xf numFmtId="0" fontId="3" fillId="0" borderId="3" xfId="0" applyFont="1" applyBorder="1" applyAlignment="1">
      <alignment horizontal="center" vertical="center" wrapText="1"/>
    </xf>
    <xf numFmtId="0" fontId="3" fillId="0" borderId="3" xfId="0" applyFont="1" applyBorder="1" applyAlignment="1">
      <alignment horizontal="center" wrapText="1"/>
    </xf>
    <xf numFmtId="0" fontId="19" fillId="0" borderId="0" xfId="0" applyFont="1" applyAlignment="1">
      <alignment horizontal="center" vertical="center"/>
    </xf>
    <xf numFmtId="0" fontId="21" fillId="0" borderId="0" xfId="0" applyFont="1"/>
    <xf numFmtId="0" fontId="6" fillId="0" borderId="0" xfId="0" applyFont="1"/>
    <xf numFmtId="0" fontId="0" fillId="0" borderId="0" xfId="0"/>
    <xf numFmtId="0" fontId="14" fillId="0" borderId="20" xfId="0" applyFont="1" applyBorder="1" applyAlignment="1">
      <alignment horizontal="center" vertical="center" wrapText="1"/>
    </xf>
    <xf numFmtId="0" fontId="3" fillId="0" borderId="23" xfId="0" applyFont="1" applyBorder="1" applyAlignment="1">
      <alignment horizontal="center" vertical="center" wrapText="1"/>
    </xf>
    <xf numFmtId="0" fontId="12" fillId="0" borderId="26" xfId="0" applyFont="1" applyBorder="1" applyAlignment="1">
      <alignment horizontal="left" vertical="center" wrapText="1"/>
    </xf>
    <xf numFmtId="0" fontId="12" fillId="0" borderId="21" xfId="0" applyFont="1" applyBorder="1" applyAlignment="1">
      <alignment horizontal="left" vertical="center" wrapText="1"/>
    </xf>
    <xf numFmtId="0" fontId="12" fillId="0" borderId="22" xfId="0" applyFont="1" applyBorder="1" applyAlignment="1">
      <alignment horizontal="left" vertical="center" wrapText="1"/>
    </xf>
    <xf numFmtId="0" fontId="12" fillId="0" borderId="27" xfId="0" applyFont="1" applyBorder="1" applyAlignment="1">
      <alignment horizontal="left" vertical="center" wrapText="1"/>
    </xf>
    <xf numFmtId="0" fontId="12" fillId="0" borderId="24" xfId="0" applyFont="1" applyBorder="1" applyAlignment="1">
      <alignment horizontal="left" vertical="center" wrapText="1"/>
    </xf>
    <xf numFmtId="0" fontId="12" fillId="0" borderId="25" xfId="0" applyFont="1" applyBorder="1" applyAlignment="1">
      <alignment horizontal="left" vertical="center" wrapText="1"/>
    </xf>
    <xf numFmtId="0" fontId="16" fillId="3" borderId="9" xfId="0" applyFont="1" applyFill="1" applyBorder="1" applyAlignment="1">
      <alignment horizontal="left" vertical="center" wrapText="1"/>
    </xf>
    <xf numFmtId="0" fontId="5" fillId="3" borderId="0" xfId="0" applyFont="1" applyFill="1" applyAlignment="1">
      <alignment horizontal="left" vertical="center" wrapText="1"/>
    </xf>
    <xf numFmtId="0" fontId="1" fillId="2" borderId="0" xfId="0" applyFont="1" applyFill="1"/>
    <xf numFmtId="0" fontId="5" fillId="3" borderId="0" xfId="0" applyFont="1" applyFill="1" applyAlignment="1">
      <alignment wrapText="1"/>
    </xf>
    <xf numFmtId="0" fontId="11" fillId="0" borderId="5" xfId="0" applyFont="1" applyBorder="1" applyAlignment="1">
      <alignment horizontal="center" vertical="center" wrapText="1"/>
    </xf>
    <xf numFmtId="0" fontId="4" fillId="0" borderId="9" xfId="0" applyFont="1" applyBorder="1" applyAlignment="1">
      <alignment horizontal="center"/>
    </xf>
    <xf numFmtId="0" fontId="4" fillId="0" borderId="12" xfId="0" applyFont="1" applyBorder="1" applyAlignment="1">
      <alignment horizontal="center"/>
    </xf>
    <xf numFmtId="0" fontId="12" fillId="3" borderId="0" xfId="0" applyFont="1" applyFill="1" applyAlignment="1">
      <alignment wrapText="1"/>
    </xf>
    <xf numFmtId="0" fontId="3" fillId="0" borderId="5" xfId="0" applyFont="1" applyBorder="1"/>
    <xf numFmtId="0" fontId="4" fillId="0" borderId="15" xfId="0" applyFont="1" applyBorder="1"/>
    <xf numFmtId="0" fontId="12" fillId="2" borderId="9" xfId="0" applyFont="1" applyFill="1" applyBorder="1"/>
    <xf numFmtId="0" fontId="4" fillId="0" borderId="16" xfId="0" applyFont="1" applyBorder="1"/>
    <xf numFmtId="0" fontId="1" fillId="2" borderId="9" xfId="0" applyFont="1" applyFill="1" applyBorder="1"/>
    <xf numFmtId="0" fontId="17" fillId="2" borderId="9" xfId="0" applyFont="1" applyFill="1" applyBorder="1"/>
    <xf numFmtId="0" fontId="1" fillId="2" borderId="12" xfId="0" applyFont="1" applyFill="1" applyBorder="1"/>
    <xf numFmtId="0" fontId="4" fillId="0" borderId="17" xfId="0" applyFont="1" applyBorder="1"/>
  </cellXfs>
  <cellStyles count="2">
    <cellStyle name="Hyperlink" xfId="1" builtinId="8"/>
    <cellStyle name="Normal" xfId="0" builtinId="0"/>
  </cellStyles>
  <dxfs count="5">
    <dxf>
      <font>
        <b/>
        <strike val="0"/>
        <outline val="0"/>
        <shadow val="0"/>
        <u val="none"/>
        <vertAlign val="baseline"/>
        <sz val="10"/>
        <color theme="0"/>
        <name val="Arial"/>
        <family val="2"/>
        <scheme val="minor"/>
      </font>
    </dxf>
    <dxf>
      <fill>
        <patternFill patternType="solid">
          <fgColor rgb="FFF6F8F9"/>
          <bgColor rgb="FFF6F8F9"/>
        </patternFill>
      </fill>
    </dxf>
    <dxf>
      <fill>
        <patternFill patternType="solid">
          <fgColor rgb="FFCFE2F3"/>
          <bgColor rgb="FFCFE2F3"/>
        </patternFill>
      </fill>
    </dxf>
    <dxf>
      <fill>
        <patternFill patternType="solid">
          <fgColor rgb="FF356854"/>
          <bgColor rgb="FF356854"/>
        </patternFill>
      </fill>
    </dxf>
    <dxf>
      <border>
        <left style="thin">
          <color rgb="FF356854"/>
        </left>
        <right style="thin">
          <color rgb="FF356854"/>
        </right>
        <top style="thin">
          <color rgb="FF356854"/>
        </top>
        <bottom style="thin">
          <color rgb="FF356854"/>
        </bottom>
      </border>
    </dxf>
  </dxfs>
  <tableStyles count="1">
    <tableStyle name="New leaders list-style" pivot="0" count="4" xr9:uid="{00000000-0011-0000-FFFF-FFFF00000000}">
      <tableStyleElement type="wholeTable" size="0" dxfId="4"/>
      <tableStyleElement type="headerRow" dxfId="3"/>
      <tableStyleElement type="firstRowStripe" dxfId="2"/>
      <tableStyleElement type="secondRowStripe" dxfId="1"/>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E18:J50" headerRowDxfId="0">
  <tableColumns count="6">
    <tableColumn id="1" xr3:uid="{00000000-0010-0000-0000-000001000000}" name="Name"/>
    <tableColumn id="2" xr3:uid="{00000000-0010-0000-0000-000002000000}" name="Date (approx)"/>
    <tableColumn id="3" xr3:uid="{00000000-0010-0000-0000-000003000000}" name="Project or group (optional)"/>
    <tableColumn id="4" xr3:uid="{00000000-0010-0000-0000-000004000000}" name="Does it meet NWC definition?"/>
    <tableColumn id="5" xr3:uid="{00000000-0010-0000-0000-000005000000}" name="Has it newly started (or newly met definition for first time)?"/>
    <tableColumn id="7" xr3:uid="{00000000-0010-0000-0000-000007000000}" name="Notes (e.g. Type of NWC)"/>
  </tableColumns>
  <tableStyleInfo name="New leaders list-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hyperlink" Target="https://churchsupporthub.org/all-resources/number-of-new-worshipping-communities-shared-outcomes-framework/" TargetMode="External"/><Relationship Id="rId1" Type="http://schemas.openxmlformats.org/officeDocument/2006/relationships/hyperlink" Target="https://churchsupporthub.org/all-resources/number-of-new-leaders-shared-outcomes-framewor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B1:M52"/>
  <sheetViews>
    <sheetView showGridLines="0" tabSelected="1" workbookViewId="0">
      <selection activeCell="C9" sqref="C9"/>
    </sheetView>
  </sheetViews>
  <sheetFormatPr defaultColWidth="12.5703125" defaultRowHeight="15.75" customHeight="1" x14ac:dyDescent="0.2"/>
  <cols>
    <col min="1" max="1" width="2.42578125" customWidth="1"/>
    <col min="2" max="2" width="22.28515625" customWidth="1"/>
    <col min="3" max="3" width="29.140625" customWidth="1"/>
    <col min="4" max="4" width="8.7109375" customWidth="1"/>
    <col min="5" max="5" width="34.140625" customWidth="1"/>
    <col min="6" max="6" width="20.42578125" customWidth="1"/>
    <col min="7" max="7" width="21.28515625" customWidth="1"/>
    <col min="8" max="8" width="16.7109375" customWidth="1"/>
    <col min="9" max="9" width="22.85546875" customWidth="1"/>
    <col min="10" max="10" width="23.7109375" customWidth="1"/>
    <col min="11" max="11" width="10.28515625" customWidth="1"/>
    <col min="12" max="12" width="10.7109375" customWidth="1"/>
    <col min="13" max="13" width="10.42578125" customWidth="1"/>
  </cols>
  <sheetData>
    <row r="1" spans="2:13" ht="12.75" x14ac:dyDescent="0.2">
      <c r="B1" s="1" t="s">
        <v>94</v>
      </c>
    </row>
    <row r="2" spans="2:13" ht="52.5" customHeight="1" thickBot="1" x14ac:dyDescent="0.25">
      <c r="B2" s="2" t="s">
        <v>93</v>
      </c>
      <c r="H2" s="1"/>
    </row>
    <row r="3" spans="2:13" ht="33" customHeight="1" thickTop="1" x14ac:dyDescent="0.2">
      <c r="B3" s="37" t="s">
        <v>0</v>
      </c>
      <c r="C3" s="3"/>
    </row>
    <row r="4" spans="2:13" ht="30.4" customHeight="1" thickBot="1" x14ac:dyDescent="0.25">
      <c r="B4" s="38" t="s">
        <v>122</v>
      </c>
      <c r="C4" s="4">
        <v>43101</v>
      </c>
      <c r="D4" s="52" t="s">
        <v>128</v>
      </c>
      <c r="E4" s="53"/>
      <c r="F4" s="53"/>
    </row>
    <row r="5" spans="2:13" ht="22.7" customHeight="1" thickTop="1" thickBot="1" x14ac:dyDescent="0.25">
      <c r="B5" s="39" t="s">
        <v>1</v>
      </c>
      <c r="C5" s="4"/>
      <c r="D5" s="25" t="s">
        <v>129</v>
      </c>
      <c r="E5" s="6"/>
      <c r="F5" s="6"/>
    </row>
    <row r="6" spans="2:13" ht="22.5" customHeight="1" thickTop="1" thickBot="1" x14ac:dyDescent="0.3">
      <c r="G6" s="42"/>
      <c r="H6" s="43"/>
      <c r="I6" s="43"/>
      <c r="J6" s="43"/>
      <c r="K6" s="43"/>
      <c r="L6" s="43"/>
    </row>
    <row r="7" spans="2:13" ht="33.4" customHeight="1" x14ac:dyDescent="0.2">
      <c r="B7" s="44" t="s">
        <v>97</v>
      </c>
      <c r="C7" s="46" t="s">
        <v>96</v>
      </c>
      <c r="D7" s="47"/>
      <c r="E7" s="47"/>
      <c r="F7" s="47"/>
      <c r="G7" s="47"/>
      <c r="H7" s="47"/>
      <c r="I7" s="47"/>
      <c r="J7" s="48"/>
    </row>
    <row r="8" spans="2:13" ht="38.1" customHeight="1" thickBot="1" x14ac:dyDescent="0.25">
      <c r="B8" s="45"/>
      <c r="C8" s="49"/>
      <c r="D8" s="50"/>
      <c r="E8" s="50"/>
      <c r="F8" s="50"/>
      <c r="G8" s="50"/>
      <c r="H8" s="50"/>
      <c r="I8" s="50"/>
      <c r="J8" s="51"/>
    </row>
    <row r="9" spans="2:13" ht="19.7" customHeight="1" x14ac:dyDescent="0.2">
      <c r="B9" s="1"/>
      <c r="C9" s="32" t="s">
        <v>130</v>
      </c>
      <c r="D9" s="31"/>
      <c r="E9" s="31"/>
      <c r="F9" s="31"/>
      <c r="G9" s="31"/>
      <c r="H9" s="31"/>
    </row>
    <row r="10" spans="2:13" ht="57.4" customHeight="1" x14ac:dyDescent="0.2">
      <c r="B10" s="7" t="s">
        <v>2</v>
      </c>
      <c r="C10" s="54"/>
      <c r="D10" s="43"/>
      <c r="E10" s="43"/>
      <c r="F10" s="43"/>
      <c r="G10" s="43"/>
      <c r="H10" s="43"/>
      <c r="I10" s="43"/>
      <c r="J10" s="55" t="s">
        <v>3</v>
      </c>
      <c r="K10" s="43"/>
    </row>
    <row r="12" spans="2:13" ht="12.75" x14ac:dyDescent="0.2">
      <c r="B12" s="56" t="s">
        <v>108</v>
      </c>
      <c r="C12" s="8" t="s">
        <v>4</v>
      </c>
      <c r="D12" s="9" t="s">
        <v>5</v>
      </c>
      <c r="E12" s="9" t="s">
        <v>6</v>
      </c>
      <c r="F12" s="9" t="s">
        <v>7</v>
      </c>
      <c r="G12" s="9" t="s">
        <v>8</v>
      </c>
      <c r="H12" s="9" t="s">
        <v>9</v>
      </c>
      <c r="I12" s="9" t="s">
        <v>10</v>
      </c>
      <c r="J12" s="9" t="s">
        <v>11</v>
      </c>
      <c r="K12" s="9" t="s">
        <v>12</v>
      </c>
      <c r="L12" s="9" t="s">
        <v>13</v>
      </c>
      <c r="M12" s="10" t="s">
        <v>14</v>
      </c>
    </row>
    <row r="13" spans="2:13" ht="38.25" x14ac:dyDescent="0.2">
      <c r="B13" s="57"/>
      <c r="C13" s="11" t="s">
        <v>123</v>
      </c>
      <c r="D13" s="12" t="str">
        <f>TEXT($C$4,"mmm yy")&amp;" to "&amp; TEXT(EDATE($C$4,12)-1,"mmm yy")</f>
        <v>Jan 18 to Dec 18</v>
      </c>
      <c r="E13" s="12" t="str">
        <f>TEXT(EDATE($C$4,1*12),"mmm yy")&amp;" to "&amp; TEXT(EDATE($C$4,2*12)-1,"mmm yy")</f>
        <v>Jan 19 to Dec 19</v>
      </c>
      <c r="F13" s="12" t="str">
        <f>TEXT(EDATE($C$4,2*12),"mmm yy")&amp;" to "&amp; TEXT(EDATE($C$4,3*12)-1,"mmm yy")</f>
        <v>Jan 20 to Dec 20</v>
      </c>
      <c r="G13" s="12" t="str">
        <f>TEXT(EDATE($C$4,3*12),"mmm yy")&amp;" to "&amp; TEXT(EDATE($C$4,4*12)-1,"mmm yy")</f>
        <v>Jan 21 to Dec 21</v>
      </c>
      <c r="H13" s="12" t="str">
        <f>TEXT(EDATE($C$4,4*12),"mmm yy")&amp;" to "&amp; TEXT(EDATE($C$4,5*12)-1,"mmm yy")</f>
        <v>Jan 22 to Dec 22</v>
      </c>
      <c r="I13" s="12" t="str">
        <f>TEXT(EDATE($C$4,5*12),"mmm yy")&amp;" to "&amp; TEXT(EDATE($C$4,6*12)-1,"mmm yy")</f>
        <v>Jan 23 to Dec 23</v>
      </c>
      <c r="J13" s="12" t="str">
        <f>TEXT(EDATE($C$4,6*12),"mmm yy")&amp;" to "&amp; TEXT(EDATE($C$4,7*12)-1,"mmm yy")</f>
        <v>Jan 24 to Dec 24</v>
      </c>
      <c r="K13" s="12" t="str">
        <f>TEXT(EDATE($C$4,7*12),"mmm yy")&amp;" to "&amp; TEXT(EDATE($C$4,8*12)-1,"mmm yy")</f>
        <v>Jan 25 to Dec 25</v>
      </c>
      <c r="L13" s="12" t="str">
        <f>TEXT(EDATE($C$4,8*12),"mmm yy")&amp;" to "&amp; TEXT(EDATE($C$4,9*12)-1,"mmm yy")</f>
        <v>Jan 26 to Dec 26</v>
      </c>
      <c r="M13" s="13" t="str">
        <f>TEXT(EDATE($C$4,9*12),"mmm yy")&amp;" to "&amp; TEXT(EDATE($C$4,10*12)-1,"mmm yy")</f>
        <v>Jan 27 to Dec 27</v>
      </c>
    </row>
    <row r="14" spans="2:13" ht="39" thickBot="1" x14ac:dyDescent="0.25">
      <c r="B14" s="58"/>
      <c r="C14" s="14" t="s">
        <v>15</v>
      </c>
      <c r="D14" s="33" cm="1">
        <f t="array" ref="D14">IFERROR(ROWS(_xlfn._xlws.FILTER(Table1[Name],((Table1[Date (approx)]&gt;=EDATE($C$4,0*12))*(Table1[Date (approx)]&lt;EDATE($C$4,1*12)*(Table1[Does it meet NWC definition?]="Yes")*(Table1[Has it newly started (or newly met definition for first time)?]="Yes"))))),0)</f>
        <v>1</v>
      </c>
      <c r="E14" s="33" cm="1">
        <f t="array" ref="E14">IFERROR(ROWS(_xlfn._xlws.FILTER(Table1[Name],((Table1[Date (approx)]&gt;=EDATE($C$4,1*12))*(Table1[Date (approx)]&lt;EDATE($C$4,2*12)*(Table1[Does it meet NWC definition?]="Yes")*(Table1[Has it newly started (or newly met definition for first time)?]="Yes"))))),0)</f>
        <v>1</v>
      </c>
      <c r="F14" s="33" cm="1">
        <f t="array" ref="F14">IFERROR(ROWS(_xlfn._xlws.FILTER(Table1[Name],((Table1[Date (approx)]&gt;=EDATE($C$4,2*12))*(Table1[Date (approx)]&lt;EDATE($C$4,3*12)*(Table1[Does it meet NWC definition?]="Yes")*(Table1[Has it newly started (or newly met definition for first time)?]="Yes"))))),0)</f>
        <v>1</v>
      </c>
      <c r="G14" s="33" cm="1">
        <f t="array" ref="G14">IFERROR(ROWS(_xlfn._xlws.FILTER(Table1[Name],((Table1[Date (approx)]&gt;=EDATE($C$4,3*12))*(Table1[Date (approx)]&lt;EDATE($C$4,4*12)*(Table1[Does it meet NWC definition?]="Yes")*(Table1[Has it newly started (or newly met definition for first time)?]="Yes"))))),0)</f>
        <v>2</v>
      </c>
      <c r="H14" s="33" cm="1">
        <f t="array" ref="H14">IFERROR(ROWS(_xlfn._xlws.FILTER(Table1[Name],((Table1[Date (approx)]&gt;=EDATE($C$4,4*12))*(Table1[Date (approx)]&lt;EDATE($C$4,5*12)*(Table1[Does it meet NWC definition?]="Yes")*(Table1[Has it newly started (or newly met definition for first time)?]="Yes"))))),0)</f>
        <v>0</v>
      </c>
      <c r="I14" s="33" cm="1">
        <f t="array" ref="I14">IFERROR(ROWS(_xlfn._xlws.FILTER(Table1[Name],((Table1[Date (approx)]&gt;=EDATE($C$4,5*12))*(Table1[Date (approx)]&lt;EDATE($C$4,6*12)*(Table1[Does it meet NWC definition?]="Yes")*(Table1[Has it newly started (or newly met definition for first time)?]="Yes"))))),0)</f>
        <v>1</v>
      </c>
      <c r="J14" s="33" cm="1">
        <f t="array" ref="J14">IFERROR(ROWS(_xlfn._xlws.FILTER(Table1[Name],((Table1[Date (approx)]&gt;=EDATE($C$4,6*12))*(Table1[Date (approx)]&lt;EDATE($C$4,7*12)*(Table1[Does it meet NWC definition?]="Yes")*(Table1[Has it newly started (or newly met definition for first time)?]="Yes"))))),0)</f>
        <v>1</v>
      </c>
      <c r="K14" s="33" cm="1">
        <f t="array" ref="K14">IFERROR(ROWS(_xlfn._xlws.FILTER(Table1[Name],((Table1[Date (approx)]&gt;=EDATE($C$4,7*12))*(Table1[Date (approx)]&lt;EDATE($C$4,8*12)*(Table1[Does it meet NWC definition?]="Yes")*(Table1[Has it newly started (or newly met definition for first time)?]="Yes"))))),0)</f>
        <v>0</v>
      </c>
      <c r="L14" s="33" cm="1">
        <f t="array" ref="L14">IFERROR(ROWS(_xlfn._xlws.FILTER(Table1[Name],((Table1[Date (approx)]&gt;=EDATE($C$4,8*12))*(Table1[Date (approx)]&lt;EDATE($C$4,9*12)*(Table1[Does it meet NWC definition?]="Yes")*(Table1[Has it newly started (or newly met definition for first time)?]="Yes"))))),0)</f>
        <v>0</v>
      </c>
      <c r="M14" s="34" cm="1">
        <f t="array" ref="M14">IFERROR(ROWS(_xlfn._xlws.FILTER(Table1[Name],((Table1[Date (approx)]&gt;=EDATE($C$4,9*12))*(Table1[Date (approx)]&lt;EDATE($C$4,10*12)*(Table1[Does it meet NWC definition?]="Yes")*(Table1[Has it newly started (or newly met definition for first time)?]="Yes"))))),0)</f>
        <v>0</v>
      </c>
    </row>
    <row r="15" spans="2:13" ht="15.75" customHeight="1" thickTop="1" x14ac:dyDescent="0.2"/>
    <row r="16" spans="2:13" ht="112.5" customHeight="1" x14ac:dyDescent="0.2">
      <c r="B16" s="59" t="s">
        <v>101</v>
      </c>
      <c r="C16" s="43"/>
      <c r="E16" s="26" t="s">
        <v>102</v>
      </c>
      <c r="F16" s="5" t="s">
        <v>125</v>
      </c>
      <c r="G16" s="26" t="s">
        <v>100</v>
      </c>
      <c r="H16" s="26" t="s">
        <v>106</v>
      </c>
      <c r="I16" s="26" t="s">
        <v>118</v>
      </c>
      <c r="J16" s="26" t="s">
        <v>120</v>
      </c>
      <c r="L16" s="35"/>
    </row>
    <row r="17" spans="2:12" ht="13.5" thickBot="1" x14ac:dyDescent="0.25">
      <c r="B17" s="15"/>
      <c r="C17" s="15"/>
      <c r="E17" s="1"/>
      <c r="F17" s="1"/>
      <c r="G17" s="1"/>
      <c r="H17" s="1"/>
      <c r="I17" s="1"/>
      <c r="J17" s="1"/>
      <c r="L17" s="1"/>
    </row>
    <row r="18" spans="2:12" ht="39" thickTop="1" x14ac:dyDescent="0.2">
      <c r="B18" s="60" t="s">
        <v>124</v>
      </c>
      <c r="C18" s="61"/>
      <c r="E18" s="28" t="s">
        <v>16</v>
      </c>
      <c r="F18" s="40" t="s">
        <v>17</v>
      </c>
      <c r="G18" s="30" t="s">
        <v>18</v>
      </c>
      <c r="H18" s="30" t="s">
        <v>95</v>
      </c>
      <c r="I18" s="30" t="s">
        <v>126</v>
      </c>
      <c r="J18" s="40" t="s">
        <v>119</v>
      </c>
    </row>
    <row r="19" spans="2:12" ht="12.75" x14ac:dyDescent="0.2">
      <c r="B19" s="62" t="s">
        <v>99</v>
      </c>
      <c r="C19" s="63"/>
      <c r="E19" s="27" t="s">
        <v>113</v>
      </c>
      <c r="F19" s="17">
        <v>43391</v>
      </c>
      <c r="G19" s="18" t="s">
        <v>98</v>
      </c>
      <c r="H19" s="18" t="s">
        <v>19</v>
      </c>
      <c r="I19" s="18" t="s">
        <v>19</v>
      </c>
      <c r="J19" s="16"/>
    </row>
    <row r="20" spans="2:12" ht="12.75" x14ac:dyDescent="0.2">
      <c r="B20" s="62" t="s">
        <v>109</v>
      </c>
      <c r="C20" s="63"/>
      <c r="E20" s="27" t="s">
        <v>103</v>
      </c>
      <c r="F20" s="17">
        <v>43466</v>
      </c>
      <c r="G20" s="18" t="s">
        <v>110</v>
      </c>
      <c r="H20" s="18" t="s">
        <v>19</v>
      </c>
      <c r="I20" s="18" t="s">
        <v>19</v>
      </c>
      <c r="J20" s="16"/>
    </row>
    <row r="21" spans="2:12" ht="12.75" x14ac:dyDescent="0.2">
      <c r="B21" s="64" t="s">
        <v>22</v>
      </c>
      <c r="C21" s="63"/>
      <c r="E21" s="27" t="s">
        <v>104</v>
      </c>
      <c r="F21" s="17">
        <v>43830</v>
      </c>
      <c r="G21" s="18" t="s">
        <v>23</v>
      </c>
      <c r="H21" s="18" t="s">
        <v>28</v>
      </c>
      <c r="I21" s="18" t="s">
        <v>19</v>
      </c>
      <c r="J21" s="16"/>
    </row>
    <row r="22" spans="2:12" ht="12.75" x14ac:dyDescent="0.2">
      <c r="B22" s="64" t="s">
        <v>25</v>
      </c>
      <c r="C22" s="63"/>
      <c r="E22" s="27" t="s">
        <v>105</v>
      </c>
      <c r="F22" s="17">
        <v>43831</v>
      </c>
      <c r="G22" s="18" t="s">
        <v>26</v>
      </c>
      <c r="H22" s="18" t="s">
        <v>19</v>
      </c>
      <c r="I22" s="18" t="s">
        <v>19</v>
      </c>
      <c r="J22" s="16"/>
    </row>
    <row r="23" spans="2:12" ht="12.75" x14ac:dyDescent="0.2">
      <c r="B23" s="65" t="s">
        <v>107</v>
      </c>
      <c r="C23" s="63"/>
      <c r="E23" s="27" t="s">
        <v>111</v>
      </c>
      <c r="F23" s="17">
        <v>44195</v>
      </c>
      <c r="G23" s="18" t="s">
        <v>98</v>
      </c>
      <c r="H23" s="18" t="s">
        <v>19</v>
      </c>
      <c r="I23" s="18" t="s">
        <v>28</v>
      </c>
      <c r="J23" s="16"/>
    </row>
    <row r="24" spans="2:12" ht="12.75" x14ac:dyDescent="0.2">
      <c r="B24" s="64"/>
      <c r="C24" s="63"/>
      <c r="E24" s="27" t="s">
        <v>112</v>
      </c>
      <c r="F24" s="17">
        <v>44380</v>
      </c>
      <c r="G24" s="18" t="s">
        <v>98</v>
      </c>
      <c r="H24" s="18" t="s">
        <v>19</v>
      </c>
      <c r="I24" s="18" t="s">
        <v>19</v>
      </c>
      <c r="J24" s="16"/>
    </row>
    <row r="25" spans="2:12" ht="12.75" x14ac:dyDescent="0.2">
      <c r="B25" s="64"/>
      <c r="C25" s="63"/>
      <c r="E25" s="27" t="s">
        <v>114</v>
      </c>
      <c r="F25" s="17">
        <v>44550</v>
      </c>
      <c r="G25" s="18" t="s">
        <v>110</v>
      </c>
      <c r="H25" s="18" t="s">
        <v>19</v>
      </c>
      <c r="I25" s="18" t="s">
        <v>19</v>
      </c>
      <c r="J25" s="16"/>
    </row>
    <row r="26" spans="2:12" ht="12.75" x14ac:dyDescent="0.2">
      <c r="B26" s="64"/>
      <c r="C26" s="63"/>
      <c r="E26" s="27" t="s">
        <v>115</v>
      </c>
      <c r="F26" s="17"/>
      <c r="G26" s="18" t="s">
        <v>26</v>
      </c>
      <c r="H26" s="18" t="s">
        <v>28</v>
      </c>
      <c r="I26" s="18" t="s">
        <v>19</v>
      </c>
      <c r="J26" s="16"/>
    </row>
    <row r="27" spans="2:12" ht="12.75" x14ac:dyDescent="0.2">
      <c r="B27" s="64"/>
      <c r="C27" s="63"/>
      <c r="E27" s="27" t="s">
        <v>116</v>
      </c>
      <c r="F27" s="17">
        <v>45113</v>
      </c>
      <c r="G27" s="18" t="s">
        <v>26</v>
      </c>
      <c r="H27" s="18" t="s">
        <v>19</v>
      </c>
      <c r="I27" s="18" t="s">
        <v>19</v>
      </c>
      <c r="J27" s="16"/>
    </row>
    <row r="28" spans="2:12" ht="12.75" x14ac:dyDescent="0.2">
      <c r="B28" s="64"/>
      <c r="C28" s="63"/>
      <c r="E28" s="27" t="s">
        <v>117</v>
      </c>
      <c r="F28" s="17">
        <v>45480</v>
      </c>
      <c r="G28" s="29" t="s">
        <v>107</v>
      </c>
      <c r="H28" s="18" t="s">
        <v>56</v>
      </c>
      <c r="I28" s="18" t="s">
        <v>19</v>
      </c>
      <c r="J28" s="16"/>
    </row>
    <row r="29" spans="2:12" ht="12.75" x14ac:dyDescent="0.2">
      <c r="B29" s="64"/>
      <c r="C29" s="63"/>
      <c r="E29" s="41" t="s">
        <v>127</v>
      </c>
      <c r="F29" s="17">
        <v>45657</v>
      </c>
      <c r="G29" s="18"/>
      <c r="H29" s="18" t="s">
        <v>19</v>
      </c>
      <c r="I29" s="18" t="s">
        <v>19</v>
      </c>
    </row>
    <row r="30" spans="2:12" ht="12.75" x14ac:dyDescent="0.2">
      <c r="B30" s="64"/>
      <c r="C30" s="63"/>
      <c r="F30" s="17"/>
      <c r="G30" s="18"/>
      <c r="H30" s="18"/>
      <c r="I30" s="18"/>
    </row>
    <row r="31" spans="2:12" ht="12.75" x14ac:dyDescent="0.2">
      <c r="B31" s="64"/>
      <c r="C31" s="63"/>
      <c r="F31" s="17"/>
      <c r="G31" s="18"/>
      <c r="H31" s="18"/>
      <c r="I31" s="18"/>
    </row>
    <row r="32" spans="2:12" ht="12.75" x14ac:dyDescent="0.2">
      <c r="B32" s="64"/>
      <c r="C32" s="63"/>
      <c r="F32" s="17"/>
      <c r="G32" s="18"/>
      <c r="H32" s="18"/>
      <c r="I32" s="18"/>
    </row>
    <row r="33" spans="2:9" ht="12.75" x14ac:dyDescent="0.2">
      <c r="B33" s="64"/>
      <c r="C33" s="63"/>
      <c r="F33" s="17"/>
      <c r="G33" s="18"/>
      <c r="H33" s="18"/>
      <c r="I33" s="18"/>
    </row>
    <row r="34" spans="2:9" ht="12.75" x14ac:dyDescent="0.2">
      <c r="B34" s="64"/>
      <c r="C34" s="63"/>
      <c r="F34" s="17"/>
      <c r="G34" s="18"/>
      <c r="H34" s="18"/>
      <c r="I34" s="18"/>
    </row>
    <row r="35" spans="2:9" ht="12.75" x14ac:dyDescent="0.2">
      <c r="B35" s="64"/>
      <c r="C35" s="63"/>
      <c r="F35" s="17"/>
      <c r="G35" s="18"/>
      <c r="H35" s="18"/>
      <c r="I35" s="18"/>
    </row>
    <row r="36" spans="2:9" ht="12.75" x14ac:dyDescent="0.2">
      <c r="B36" s="64"/>
      <c r="C36" s="63"/>
      <c r="F36" s="17"/>
      <c r="G36" s="18"/>
      <c r="H36" s="18"/>
      <c r="I36" s="18"/>
    </row>
    <row r="37" spans="2:9" ht="12.75" x14ac:dyDescent="0.2">
      <c r="B37" s="64"/>
      <c r="C37" s="63"/>
      <c r="F37" s="17"/>
      <c r="G37" s="18"/>
      <c r="H37" s="18"/>
      <c r="I37" s="18"/>
    </row>
    <row r="38" spans="2:9" ht="13.5" thickBot="1" x14ac:dyDescent="0.25">
      <c r="B38" s="66"/>
      <c r="C38" s="67"/>
      <c r="F38" s="17"/>
      <c r="G38" s="18"/>
      <c r="H38" s="18"/>
      <c r="I38" s="18"/>
    </row>
    <row r="39" spans="2:9" ht="13.5" thickTop="1" x14ac:dyDescent="0.2">
      <c r="F39" s="17"/>
      <c r="G39" s="18"/>
      <c r="H39" s="18"/>
      <c r="I39" s="18"/>
    </row>
    <row r="40" spans="2:9" ht="12.75" x14ac:dyDescent="0.2">
      <c r="F40" s="17"/>
      <c r="G40" s="18"/>
      <c r="H40" s="18"/>
      <c r="I40" s="18"/>
    </row>
    <row r="41" spans="2:9" ht="12.75" x14ac:dyDescent="0.2">
      <c r="F41" s="17"/>
      <c r="G41" s="18"/>
      <c r="H41" s="18"/>
      <c r="I41" s="18"/>
    </row>
    <row r="42" spans="2:9" ht="12.75" x14ac:dyDescent="0.2">
      <c r="F42" s="17"/>
      <c r="G42" s="18"/>
      <c r="H42" s="18"/>
      <c r="I42" s="18"/>
    </row>
    <row r="43" spans="2:9" ht="12.75" x14ac:dyDescent="0.2">
      <c r="F43" s="17"/>
      <c r="G43" s="18"/>
      <c r="H43" s="18"/>
      <c r="I43" s="18"/>
    </row>
    <row r="44" spans="2:9" ht="12.75" x14ac:dyDescent="0.2">
      <c r="F44" s="17"/>
      <c r="G44" s="18"/>
      <c r="H44" s="18"/>
      <c r="I44" s="18"/>
    </row>
    <row r="45" spans="2:9" ht="12.75" x14ac:dyDescent="0.2">
      <c r="F45" s="17"/>
      <c r="G45" s="18"/>
      <c r="H45" s="18"/>
      <c r="I45" s="18"/>
    </row>
    <row r="46" spans="2:9" ht="12.75" x14ac:dyDescent="0.2">
      <c r="F46" s="17"/>
      <c r="G46" s="18"/>
      <c r="H46" s="18"/>
      <c r="I46" s="18"/>
    </row>
    <row r="47" spans="2:9" ht="12.75" x14ac:dyDescent="0.2">
      <c r="F47" s="17"/>
      <c r="G47" s="18"/>
      <c r="H47" s="18"/>
      <c r="I47" s="18"/>
    </row>
    <row r="48" spans="2:9" ht="12.75" x14ac:dyDescent="0.2">
      <c r="F48" s="17"/>
      <c r="G48" s="18"/>
      <c r="H48" s="18"/>
      <c r="I48" s="18"/>
    </row>
    <row r="49" spans="5:10" ht="12.75" x14ac:dyDescent="0.2">
      <c r="F49" s="17"/>
      <c r="G49" s="18"/>
      <c r="H49" s="18"/>
      <c r="I49" s="18"/>
    </row>
    <row r="50" spans="5:10" ht="12.75" x14ac:dyDescent="0.2">
      <c r="E50" s="16"/>
      <c r="F50" s="16"/>
      <c r="G50" s="16"/>
      <c r="H50" s="16"/>
      <c r="I50" s="16"/>
      <c r="J50" s="16"/>
    </row>
    <row r="52" spans="5:10" ht="12.75" x14ac:dyDescent="0.2">
      <c r="E52" s="36" t="s">
        <v>121</v>
      </c>
    </row>
  </sheetData>
  <mergeCells count="29">
    <mergeCell ref="B38:C38"/>
    <mergeCell ref="B30:C30"/>
    <mergeCell ref="B31:C31"/>
    <mergeCell ref="B32:C32"/>
    <mergeCell ref="B33:C33"/>
    <mergeCell ref="B34:C34"/>
    <mergeCell ref="B35:C35"/>
    <mergeCell ref="B36:C36"/>
    <mergeCell ref="B26:C26"/>
    <mergeCell ref="B27:C27"/>
    <mergeCell ref="B28:C28"/>
    <mergeCell ref="B29:C29"/>
    <mergeCell ref="B37:C37"/>
    <mergeCell ref="B21:C21"/>
    <mergeCell ref="B22:C22"/>
    <mergeCell ref="B23:C23"/>
    <mergeCell ref="B24:C24"/>
    <mergeCell ref="B25:C25"/>
    <mergeCell ref="B12:B14"/>
    <mergeCell ref="B16:C16"/>
    <mergeCell ref="B18:C18"/>
    <mergeCell ref="B19:C19"/>
    <mergeCell ref="B20:C20"/>
    <mergeCell ref="G6:L6"/>
    <mergeCell ref="B7:B8"/>
    <mergeCell ref="C7:J8"/>
    <mergeCell ref="D4:F4"/>
    <mergeCell ref="C10:I10"/>
    <mergeCell ref="J10:K10"/>
  </mergeCells>
  <dataValidations count="3">
    <dataValidation type="custom" allowBlank="1" showDropDown="1" showInputMessage="1" showErrorMessage="1" prompt="Enter a valid date" sqref="C4:C5 F19:F49" xr:uid="{00000000-0002-0000-0000-000000000000}">
      <formula1>OR(NOT(ISERROR(DATEVALUE(C4))), AND(ISNUMBER(C4), LEFT(CELL("format", C4))="D"))</formula1>
    </dataValidation>
    <dataValidation type="list" allowBlank="1" sqref="H19:I50" xr:uid="{00000000-0002-0000-0000-000001000000}">
      <formula1>YesNoUnsure</formula1>
    </dataValidation>
    <dataValidation type="list" allowBlank="1" sqref="G19:G50" xr:uid="{00000000-0002-0000-0000-000003000000}">
      <formula1>Groups</formula1>
    </dataValidation>
  </dataValidations>
  <hyperlinks>
    <hyperlink ref="C9" r:id="rId1" display="Find the full definition guidance for Number of New Leaders here https://churchsupporthub.org/all-resources/number-of-new-leaders-shared-outcomes-framework/" xr:uid="{00000000-0004-0000-0000-000000000000}"/>
    <hyperlink ref="C9:H9" r:id="rId2" display="Find the full definition guidance for Number of New Leaders here https://churchsupporthub.org/all-resources/number-of-new-worshipping-communities-shared-outcomes-framework/" xr:uid="{DF611773-6CB8-4C2E-8E91-2C971B64558D}"/>
  </hyperlinks>
  <pageMargins left="0.7" right="0.7" top="0.75" bottom="0.75" header="0.3" footer="0.3"/>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B2:O24"/>
  <sheetViews>
    <sheetView workbookViewId="0"/>
  </sheetViews>
  <sheetFormatPr defaultColWidth="12.5703125" defaultRowHeight="15.75" customHeight="1" x14ac:dyDescent="0.2"/>
  <cols>
    <col min="2" max="2" width="44.7109375" customWidth="1"/>
    <col min="3" max="3" width="16.85546875" customWidth="1"/>
    <col min="5" max="5" width="17" customWidth="1"/>
    <col min="6" max="6" width="19.42578125" customWidth="1"/>
    <col min="7" max="7" width="37.5703125" customWidth="1"/>
    <col min="8" max="8" width="12.7109375" customWidth="1"/>
    <col min="9" max="9" width="37.5703125" customWidth="1"/>
    <col min="10" max="10" width="17.85546875" customWidth="1"/>
    <col min="11" max="11" width="25.5703125" customWidth="1"/>
    <col min="12" max="12" width="17" customWidth="1"/>
  </cols>
  <sheetData>
    <row r="2" spans="2:15" ht="15.75" customHeight="1" x14ac:dyDescent="0.2">
      <c r="B2" s="19" t="s">
        <v>31</v>
      </c>
    </row>
    <row r="4" spans="2:15" ht="15.75" customHeight="1" x14ac:dyDescent="0.2">
      <c r="B4" s="20" t="s">
        <v>32</v>
      </c>
      <c r="C4" s="15" t="s">
        <v>33</v>
      </c>
      <c r="D4" s="15" t="s">
        <v>34</v>
      </c>
      <c r="E4" s="15" t="s">
        <v>35</v>
      </c>
      <c r="F4" s="15" t="s">
        <v>36</v>
      </c>
      <c r="G4" s="15" t="s">
        <v>37</v>
      </c>
      <c r="H4" s="15" t="s">
        <v>38</v>
      </c>
      <c r="I4" s="15" t="s">
        <v>39</v>
      </c>
      <c r="J4" s="15" t="s">
        <v>40</v>
      </c>
      <c r="K4" s="15" t="s">
        <v>41</v>
      </c>
      <c r="L4" s="15" t="s">
        <v>42</v>
      </c>
      <c r="M4" s="15"/>
      <c r="N4" s="15"/>
      <c r="O4" s="15"/>
    </row>
    <row r="5" spans="2:15" ht="15.75" customHeight="1" x14ac:dyDescent="0.2">
      <c r="B5" s="21" t="s">
        <v>43</v>
      </c>
      <c r="C5" s="1" t="s">
        <v>19</v>
      </c>
      <c r="E5" s="1" t="s">
        <v>44</v>
      </c>
      <c r="F5" s="22" t="s">
        <v>45</v>
      </c>
      <c r="G5" s="22" t="s">
        <v>46</v>
      </c>
      <c r="H5" s="22" t="s">
        <v>47</v>
      </c>
      <c r="I5" s="1" t="s">
        <v>19</v>
      </c>
      <c r="J5" s="1" t="s">
        <v>19</v>
      </c>
      <c r="K5" s="1" t="s">
        <v>48</v>
      </c>
      <c r="L5" s="1" t="s">
        <v>28</v>
      </c>
    </row>
    <row r="6" spans="2:15" ht="15.75" customHeight="1" x14ac:dyDescent="0.2">
      <c r="B6" s="23" t="s">
        <v>49</v>
      </c>
      <c r="C6" s="1" t="s">
        <v>28</v>
      </c>
      <c r="E6" s="1" t="s">
        <v>50</v>
      </c>
      <c r="F6" s="22" t="s">
        <v>51</v>
      </c>
      <c r="G6" s="22" t="s">
        <v>52</v>
      </c>
      <c r="H6" s="22" t="s">
        <v>53</v>
      </c>
      <c r="I6" s="1" t="s">
        <v>28</v>
      </c>
      <c r="J6" s="1" t="s">
        <v>28</v>
      </c>
      <c r="K6" s="1" t="s">
        <v>54</v>
      </c>
      <c r="L6" s="1" t="s">
        <v>55</v>
      </c>
    </row>
    <row r="7" spans="2:15" ht="15.75" customHeight="1" x14ac:dyDescent="0.2">
      <c r="B7" s="23" t="s">
        <v>27</v>
      </c>
      <c r="C7" s="1" t="s">
        <v>56</v>
      </c>
      <c r="E7" s="1" t="s">
        <v>57</v>
      </c>
      <c r="F7" s="22" t="s">
        <v>58</v>
      </c>
      <c r="G7" s="22" t="s">
        <v>59</v>
      </c>
      <c r="H7" s="22" t="s">
        <v>60</v>
      </c>
      <c r="I7" s="1" t="s">
        <v>61</v>
      </c>
      <c r="J7" s="1" t="s">
        <v>62</v>
      </c>
      <c r="K7" s="1" t="s">
        <v>28</v>
      </c>
      <c r="L7" s="1" t="s">
        <v>63</v>
      </c>
    </row>
    <row r="8" spans="2:15" ht="15.75" customHeight="1" x14ac:dyDescent="0.2">
      <c r="B8" s="23" t="s">
        <v>29</v>
      </c>
      <c r="E8" s="1" t="s">
        <v>62</v>
      </c>
      <c r="F8" s="22" t="s">
        <v>64</v>
      </c>
      <c r="G8" s="22" t="s">
        <v>65</v>
      </c>
      <c r="H8" s="22" t="s">
        <v>66</v>
      </c>
      <c r="I8" s="1" t="s">
        <v>67</v>
      </c>
      <c r="K8" s="1" t="s">
        <v>57</v>
      </c>
      <c r="L8" s="1" t="s">
        <v>57</v>
      </c>
    </row>
    <row r="9" spans="2:15" ht="15.75" customHeight="1" x14ac:dyDescent="0.2">
      <c r="B9" s="23" t="s">
        <v>20</v>
      </c>
      <c r="F9" s="22" t="s">
        <v>68</v>
      </c>
      <c r="G9" s="22" t="s">
        <v>69</v>
      </c>
      <c r="H9" s="22" t="s">
        <v>70</v>
      </c>
      <c r="I9" s="1" t="s">
        <v>57</v>
      </c>
      <c r="K9" s="1" t="s">
        <v>62</v>
      </c>
      <c r="L9" s="1" t="s">
        <v>62</v>
      </c>
    </row>
    <row r="10" spans="2:15" ht="15.75" customHeight="1" x14ac:dyDescent="0.2">
      <c r="B10" s="23" t="s">
        <v>71</v>
      </c>
      <c r="F10" s="22" t="s">
        <v>72</v>
      </c>
      <c r="G10" s="22" t="s">
        <v>73</v>
      </c>
      <c r="H10" s="22" t="s">
        <v>74</v>
      </c>
      <c r="I10" s="1" t="s">
        <v>62</v>
      </c>
    </row>
    <row r="11" spans="2:15" ht="15.75" customHeight="1" x14ac:dyDescent="0.2">
      <c r="B11" s="23" t="s">
        <v>75</v>
      </c>
      <c r="F11" s="22" t="s">
        <v>76</v>
      </c>
      <c r="G11" s="22" t="s">
        <v>77</v>
      </c>
      <c r="H11" s="22" t="s">
        <v>67</v>
      </c>
    </row>
    <row r="12" spans="2:15" ht="15.75" customHeight="1" x14ac:dyDescent="0.2">
      <c r="B12" s="23" t="s">
        <v>78</v>
      </c>
      <c r="F12" s="22" t="s">
        <v>79</v>
      </c>
      <c r="G12" s="22" t="s">
        <v>80</v>
      </c>
      <c r="H12" s="22" t="s">
        <v>57</v>
      </c>
    </row>
    <row r="13" spans="2:15" ht="15.75" customHeight="1" x14ac:dyDescent="0.2">
      <c r="B13" s="23" t="s">
        <v>30</v>
      </c>
      <c r="F13" s="22" t="s">
        <v>81</v>
      </c>
      <c r="G13" s="22" t="s">
        <v>67</v>
      </c>
      <c r="H13" s="22" t="s">
        <v>62</v>
      </c>
    </row>
    <row r="14" spans="2:15" ht="15.75" customHeight="1" x14ac:dyDescent="0.2">
      <c r="B14" s="23" t="s">
        <v>82</v>
      </c>
      <c r="F14" s="22" t="s">
        <v>83</v>
      </c>
      <c r="G14" s="22" t="s">
        <v>57</v>
      </c>
    </row>
    <row r="15" spans="2:15" ht="15.75" customHeight="1" x14ac:dyDescent="0.2">
      <c r="B15" s="23" t="s">
        <v>21</v>
      </c>
      <c r="F15" s="22" t="s">
        <v>84</v>
      </c>
      <c r="G15" s="22" t="s">
        <v>62</v>
      </c>
    </row>
    <row r="16" spans="2:15" ht="15.75" customHeight="1" x14ac:dyDescent="0.2">
      <c r="B16" s="23" t="s">
        <v>24</v>
      </c>
      <c r="F16" s="22" t="s">
        <v>85</v>
      </c>
    </row>
    <row r="17" spans="2:6" ht="15.75" customHeight="1" x14ac:dyDescent="0.2">
      <c r="B17" s="24" t="s">
        <v>86</v>
      </c>
      <c r="F17" s="22" t="s">
        <v>87</v>
      </c>
    </row>
    <row r="18" spans="2:6" ht="15.75" customHeight="1" x14ac:dyDescent="0.2">
      <c r="F18" s="22" t="s">
        <v>88</v>
      </c>
    </row>
    <row r="19" spans="2:6" ht="15.75" customHeight="1" x14ac:dyDescent="0.2">
      <c r="F19" s="22" t="s">
        <v>89</v>
      </c>
    </row>
    <row r="20" spans="2:6" ht="15.75" customHeight="1" x14ac:dyDescent="0.2">
      <c r="F20" s="22" t="s">
        <v>90</v>
      </c>
    </row>
    <row r="21" spans="2:6" ht="15.75" customHeight="1" x14ac:dyDescent="0.2">
      <c r="F21" s="22" t="s">
        <v>91</v>
      </c>
    </row>
    <row r="22" spans="2:6" ht="15.75" customHeight="1" x14ac:dyDescent="0.2">
      <c r="F22" s="22" t="s">
        <v>92</v>
      </c>
    </row>
    <row r="23" spans="2:6" ht="15.75" customHeight="1" x14ac:dyDescent="0.2">
      <c r="F23" s="1" t="s">
        <v>57</v>
      </c>
    </row>
    <row r="24" spans="2:6" ht="15.75" customHeight="1" x14ac:dyDescent="0.2">
      <c r="F24" s="1" t="s">
        <v>62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vt:i4>
      </vt:variant>
      <vt:variant>
        <vt:lpstr>Named Ranges</vt:lpstr>
      </vt:variant>
      <vt:variant>
        <vt:i4>11</vt:i4>
      </vt:variant>
    </vt:vector>
  </HeadingPairs>
  <TitlesOfParts>
    <vt:vector size="13" baseType="lpstr">
      <vt:lpstr>NWC Log</vt:lpstr>
      <vt:lpstr>Background data</vt:lpstr>
      <vt:lpstr>ConditionAffect</vt:lpstr>
      <vt:lpstr>EthnicBackground</vt:lpstr>
      <vt:lpstr>FreeSchoolMeals</vt:lpstr>
      <vt:lpstr>Groups</vt:lpstr>
      <vt:lpstr>Health</vt:lpstr>
      <vt:lpstr>Impairment</vt:lpstr>
      <vt:lpstr>LeadershipRoles</vt:lpstr>
      <vt:lpstr>Occupation</vt:lpstr>
      <vt:lpstr>School</vt:lpstr>
      <vt:lpstr>Sex</vt:lpstr>
      <vt:lpstr>YesNoUnsure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Phil Gallagher</dc:creator>
  <cp:lastModifiedBy>Sherri Wood</cp:lastModifiedBy>
  <dcterms:created xsi:type="dcterms:W3CDTF">2025-10-28T14:54:34Z</dcterms:created>
  <dcterms:modified xsi:type="dcterms:W3CDTF">2025-11-18T09:53:51Z</dcterms:modified>
</cp:coreProperties>
</file>